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Ученики" sheetId="1" r:id="rId1"/>
    <sheet name="Занятия" sheetId="2" r:id="rId2"/>
    <sheet name="Оплаты и долги" sheetId="3" r:id="rId3"/>
    <sheet name="Итоги месяца" sheetId="4" r:id="rId4"/>
    <sheet name="Когда таблица не справится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mmmm 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E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165" fontId="1" fillId="0" borderId="0" xfId="0" applyNumberFormat="1" applyFont="1"/>
    <xf numFmtId="0" fontId="0" fillId="0" borderId="0" xfId="0" applyAlignment="1">
      <alignment wrapText="1" vertical="top"/>
    </xf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0" customWidth="1"/>
    <col min="4" max="4" width="18" customWidth="1"/>
  </cols>
  <sheetData>
    <row r="1">
      <c r="A1" s="1" t="inlineStr">
        <is>
          <t xml:space="preserve">Ученик</t>
        </is>
      </c>
      <c r="B1" s="1" t="inlineStr">
        <is>
          <t xml:space="preserve">Предмет</t>
        </is>
      </c>
      <c r="C1" s="1" t="inlineStr">
        <is>
          <t xml:space="preserve">Класс</t>
        </is>
      </c>
      <c r="D1" s="1" t="inlineStr">
        <is>
          <t xml:space="preserve">Цена занятия, ₽</t>
        </is>
      </c>
    </row>
    <row r="2">
      <c r="A2" t="inlineStr">
        <is>
          <t xml:space="preserve">Аня</t>
        </is>
      </c>
      <c r="B2" t="inlineStr">
        <is>
          <t xml:space="preserve">Математика</t>
        </is>
      </c>
      <c r="C2">
        <v>9</v>
      </c>
      <c r="D2" s="3">
        <v>1500</v>
      </c>
    </row>
    <row r="3">
      <c r="A3" t="inlineStr">
        <is>
          <t xml:space="preserve">Миша</t>
        </is>
      </c>
      <c r="B3" t="inlineStr">
        <is>
          <t xml:space="preserve">Физика</t>
        </is>
      </c>
      <c r="C3">
        <v>10</v>
      </c>
      <c r="D3" s="3">
        <v>1800</v>
      </c>
    </row>
    <row r="4">
      <c r="A4" t="inlineStr">
        <is>
          <t xml:space="preserve">Соня</t>
        </is>
      </c>
      <c r="B4" t="inlineStr">
        <is>
          <t xml:space="preserve">Английский</t>
        </is>
      </c>
      <c r="C4">
        <v>5</v>
      </c>
      <c r="D4" s="3">
        <v>1200</v>
      </c>
    </row>
    <row r="5">
      <c r="A5" t="inlineStr">
        <is>
          <t xml:space="preserve">Дима</t>
        </is>
      </c>
      <c r="B5" t="inlineStr">
        <is>
          <t xml:space="preserve">Математика</t>
        </is>
      </c>
      <c r="C5">
        <v>11</v>
      </c>
      <c r="D5" s="3">
        <v>2000</v>
      </c>
    </row>
    <row r="6">
      <c r="A6"/>
      <c r="B6"/>
      <c r="C6"/>
      <c r="D6"/>
    </row>
    <row r="7">
      <c r="A7"/>
      <c r="B7"/>
      <c r="C7"/>
      <c r="D7"/>
    </row>
    <row r="8">
      <c r="A8"/>
      <c r="B8"/>
      <c r="C8"/>
      <c r="D8"/>
    </row>
    <row r="9">
      <c r="A9"/>
      <c r="B9"/>
      <c r="C9"/>
      <c r="D9"/>
    </row>
    <row r="10">
      <c r="A10"/>
      <c r="B10"/>
      <c r="C10"/>
      <c r="D10"/>
    </row>
    <row r="11">
      <c r="A11"/>
      <c r="B11"/>
      <c r="C11"/>
      <c r="D11"/>
    </row>
    <row r="12">
      <c r="A12"/>
      <c r="B12"/>
      <c r="C12"/>
      <c r="D12"/>
    </row>
    <row r="13">
      <c r="A13"/>
      <c r="B13"/>
      <c r="C13"/>
      <c r="D13"/>
    </row>
    <row r="14">
      <c r="A14"/>
      <c r="B14"/>
      <c r="C14"/>
      <c r="D14"/>
    </row>
    <row r="15">
      <c r="A15"/>
      <c r="B15"/>
      <c r="C15"/>
      <c r="D15"/>
    </row>
    <row r="16">
      <c r="A16"/>
      <c r="B16"/>
      <c r="C16"/>
      <c r="D16"/>
    </row>
    <row r="17">
      <c r="A17"/>
      <c r="B17"/>
      <c r="C17"/>
      <c r="D17"/>
    </row>
    <row r="18">
      <c r="A18"/>
      <c r="B18"/>
      <c r="C18"/>
      <c r="D18"/>
    </row>
    <row r="19">
      <c r="A19"/>
      <c r="B19"/>
      <c r="C19"/>
      <c r="D19"/>
    </row>
    <row r="20">
      <c r="A20"/>
      <c r="B20"/>
      <c r="C20"/>
      <c r="D20"/>
    </row>
    <row r="21">
      <c r="A21"/>
      <c r="B21"/>
      <c r="C21"/>
      <c r="D21"/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20" customWidth="1"/>
    <col min="4" max="4" width="16" customWidth="1"/>
    <col min="5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Ученик</t>
        </is>
      </c>
      <c r="C1" s="1" t="inlineStr">
        <is>
          <t xml:space="preserve">Длительность, мин</t>
        </is>
      </c>
      <c r="D1" s="1" t="inlineStr">
        <is>
          <t xml:space="preserve">Статус</t>
        </is>
      </c>
      <c r="E1" s="1" t="inlineStr">
        <is>
          <t xml:space="preserve">Сумма, ₽</t>
        </is>
      </c>
    </row>
    <row r="2">
      <c r="A2" s="2">
        <v>46328</v>
      </c>
      <c r="B2" t="inlineStr">
        <is>
          <t xml:space="preserve">Аня</t>
        </is>
      </c>
      <c r="C2">
        <v>60</v>
      </c>
      <c r="D2" t="inlineStr">
        <is>
          <t xml:space="preserve">Проведено</t>
        </is>
      </c>
      <c r="E2" s="3">
        <f>IF(OR(B2="",D2&lt;&gt;"Проведено"),0,IFERROR(VLOOKUP(B2,Ученики!$A$2:$D$21,4,FALSE),0))</f>
      </c>
    </row>
    <row r="3">
      <c r="A3" s="2">
        <v>46329</v>
      </c>
      <c r="B3" t="inlineStr">
        <is>
          <t xml:space="preserve">Миша</t>
        </is>
      </c>
      <c r="C3">
        <v>90</v>
      </c>
      <c r="D3" t="inlineStr">
        <is>
          <t xml:space="preserve">Проведено</t>
        </is>
      </c>
      <c r="E3" s="3">
        <f>IF(OR(B3="",D3&lt;&gt;"Проведено"),0,IFERROR(VLOOKUP(B3,Ученики!$A$2:$D$21,4,FALSE),0))</f>
      </c>
    </row>
    <row r="4">
      <c r="A4" s="2">
        <v>46329</v>
      </c>
      <c r="B4" t="inlineStr">
        <is>
          <t xml:space="preserve">Соня</t>
        </is>
      </c>
      <c r="C4">
        <v>45</v>
      </c>
      <c r="D4" t="inlineStr">
        <is>
          <t xml:space="preserve">Проведено</t>
        </is>
      </c>
      <c r="E4" s="3">
        <f>IF(OR(B4="",D4&lt;&gt;"Проведено"),0,IFERROR(VLOOKUP(B4,Ученики!$A$2:$D$21,4,FALSE),0))</f>
      </c>
    </row>
    <row r="5">
      <c r="A5" s="2">
        <v>46330</v>
      </c>
      <c r="B5" t="inlineStr">
        <is>
          <t xml:space="preserve">Дима</t>
        </is>
      </c>
      <c r="C5">
        <v>90</v>
      </c>
      <c r="D5" t="inlineStr">
        <is>
          <t xml:space="preserve">Проведено</t>
        </is>
      </c>
      <c r="E5" s="3">
        <f>IF(OR(B5="",D5&lt;&gt;"Проведено"),0,IFERROR(VLOOKUP(B5,Ученики!$A$2:$D$21,4,FALSE),0))</f>
      </c>
    </row>
    <row r="6">
      <c r="A6" s="2">
        <v>46332</v>
      </c>
      <c r="B6" t="inlineStr">
        <is>
          <t xml:space="preserve">Аня</t>
        </is>
      </c>
      <c r="C6">
        <v>60</v>
      </c>
      <c r="D6" t="inlineStr">
        <is>
          <t xml:space="preserve">Проведено</t>
        </is>
      </c>
      <c r="E6" s="3">
        <f>IF(OR(B6="",D6&lt;&gt;"Проведено"),0,IFERROR(VLOOKUP(B6,Ученики!$A$2:$D$21,4,FALSE),0))</f>
      </c>
    </row>
    <row r="7">
      <c r="A7" s="2">
        <v>46335</v>
      </c>
      <c r="B7" t="inlineStr">
        <is>
          <t xml:space="preserve">Аня</t>
        </is>
      </c>
      <c r="C7">
        <v>60</v>
      </c>
      <c r="D7" t="inlineStr">
        <is>
          <t xml:space="preserve">Отменено</t>
        </is>
      </c>
      <c r="E7" s="3">
        <f>IF(OR(B7="",D7&lt;&gt;"Проведено"),0,IFERROR(VLOOKUP(B7,Ученики!$A$2:$D$21,4,FALSE),0))</f>
      </c>
    </row>
    <row r="8">
      <c r="A8" s="2">
        <v>46336</v>
      </c>
      <c r="B8" t="inlineStr">
        <is>
          <t xml:space="preserve">Миша</t>
        </is>
      </c>
      <c r="C8">
        <v>90</v>
      </c>
      <c r="D8" t="inlineStr">
        <is>
          <t xml:space="preserve">Проведено</t>
        </is>
      </c>
      <c r="E8" s="3">
        <f>IF(OR(B8="",D8&lt;&gt;"Проведено"),0,IFERROR(VLOOKUP(B8,Ученики!$A$2:$D$21,4,FALSE),0))</f>
      </c>
    </row>
    <row r="9">
      <c r="A9" s="2">
        <v>46336</v>
      </c>
      <c r="B9" t="inlineStr">
        <is>
          <t xml:space="preserve">Соня</t>
        </is>
      </c>
      <c r="C9">
        <v>45</v>
      </c>
      <c r="D9" t="inlineStr">
        <is>
          <t xml:space="preserve">Проведено</t>
        </is>
      </c>
      <c r="E9" s="3">
        <f>IF(OR(B9="",D9&lt;&gt;"Проведено"),0,IFERROR(VLOOKUP(B9,Ученики!$A$2:$D$21,4,FALSE),0))</f>
      </c>
    </row>
    <row r="10">
      <c r="A10" s="2">
        <v>46337</v>
      </c>
      <c r="B10" t="inlineStr">
        <is>
          <t xml:space="preserve">Дима</t>
        </is>
      </c>
      <c r="C10">
        <v>90</v>
      </c>
      <c r="D10" t="inlineStr">
        <is>
          <t xml:space="preserve">Перенос</t>
        </is>
      </c>
      <c r="E10" s="3">
        <f>IF(OR(B10="",D10&lt;&gt;"Проведено"),0,IFERROR(VLOOKUP(B10,Ученики!$A$2:$D$21,4,FALSE),0))</f>
      </c>
    </row>
    <row r="11">
      <c r="A11" s="2">
        <v>46339</v>
      </c>
      <c r="B11" t="inlineStr">
        <is>
          <t xml:space="preserve">Аня</t>
        </is>
      </c>
      <c r="C11">
        <v>60</v>
      </c>
      <c r="D11" t="inlineStr">
        <is>
          <t xml:space="preserve">Проведено</t>
        </is>
      </c>
      <c r="E11" s="3">
        <f>IF(OR(B11="",D11&lt;&gt;"Проведено"),0,IFERROR(VLOOKUP(B11,Ученики!$A$2:$D$21,4,FALSE),0))</f>
      </c>
    </row>
    <row r="12">
      <c r="A12" s="2">
        <v>46339</v>
      </c>
      <c r="B12" t="inlineStr">
        <is>
          <t xml:space="preserve">Дима</t>
        </is>
      </c>
      <c r="C12">
        <v>90</v>
      </c>
      <c r="D12" t="inlineStr">
        <is>
          <t xml:space="preserve">Проведено</t>
        </is>
      </c>
      <c r="E12" s="3">
        <f>IF(OR(B12="",D12&lt;&gt;"Проведено"),0,IFERROR(VLOOKUP(B12,Ученики!$A$2:$D$21,4,FALSE),0))</f>
      </c>
    </row>
    <row r="13">
      <c r="A13" s="2">
        <v>46343</v>
      </c>
      <c r="B13" t="inlineStr">
        <is>
          <t xml:space="preserve">Миша</t>
        </is>
      </c>
      <c r="C13">
        <v>90</v>
      </c>
      <c r="D13" t="inlineStr">
        <is>
          <t xml:space="preserve">Проведено</t>
        </is>
      </c>
      <c r="E13" s="3">
        <f>IF(OR(B13="",D13&lt;&gt;"Проведено"),0,IFERROR(VLOOKUP(B13,Ученики!$A$2:$D$21,4,FALSE),0))</f>
      </c>
    </row>
    <row r="14">
      <c r="A14" s="2"/>
      <c r="B14"/>
      <c r="C14"/>
      <c r="D14"/>
      <c r="E14" s="3">
        <f>IF(OR(B14="",D14&lt;&gt;"Проведено"),0,IFERROR(VLOOKUP(B14,Ученики!$A$2:$D$21,4,FALSE),0))</f>
      </c>
    </row>
    <row r="15">
      <c r="A15" s="2"/>
      <c r="B15"/>
      <c r="C15"/>
      <c r="D15"/>
      <c r="E15" s="3">
        <f>IF(OR(B15="",D15&lt;&gt;"Проведено"),0,IFERROR(VLOOKUP(B15,Ученики!$A$2:$D$21,4,FALSE),0))</f>
      </c>
    </row>
    <row r="16">
      <c r="A16" s="2"/>
      <c r="B16"/>
      <c r="C16"/>
      <c r="D16"/>
      <c r="E16" s="3">
        <f>IF(OR(B16="",D16&lt;&gt;"Проведено"),0,IFERROR(VLOOKUP(B16,Ученики!$A$2:$D$21,4,FALSE),0))</f>
      </c>
    </row>
    <row r="17">
      <c r="A17" s="2"/>
      <c r="B17"/>
      <c r="C17"/>
      <c r="D17"/>
      <c r="E17" s="3">
        <f>IF(OR(B17="",D17&lt;&gt;"Проведено"),0,IFERROR(VLOOKUP(B17,Ученики!$A$2:$D$21,4,FALSE),0))</f>
      </c>
    </row>
    <row r="18">
      <c r="A18" s="2"/>
      <c r="B18"/>
      <c r="C18"/>
      <c r="D18"/>
      <c r="E18" s="3">
        <f>IF(OR(B18="",D18&lt;&gt;"Проведено"),0,IFERROR(VLOOKUP(B18,Ученики!$A$2:$D$21,4,FALSE),0))</f>
      </c>
    </row>
    <row r="19">
      <c r="A19" s="2"/>
      <c r="B19"/>
      <c r="C19"/>
      <c r="D19"/>
      <c r="E19" s="3">
        <f>IF(OR(B19="",D19&lt;&gt;"Проведено"),0,IFERROR(VLOOKUP(B19,Ученики!$A$2:$D$21,4,FALSE),0))</f>
      </c>
    </row>
    <row r="20">
      <c r="A20" s="2"/>
      <c r="B20"/>
      <c r="C20"/>
      <c r="D20"/>
      <c r="E20" s="3">
        <f>IF(OR(B20="",D20&lt;&gt;"Проведено"),0,IFERROR(VLOOKUP(B20,Ученики!$A$2:$D$21,4,FALSE),0))</f>
      </c>
    </row>
    <row r="21">
      <c r="A21" s="2"/>
      <c r="B21"/>
      <c r="C21"/>
      <c r="D21"/>
      <c r="E21" s="3">
        <f>IF(OR(B21="",D21&lt;&gt;"Проведено"),0,IFERROR(VLOOKUP(B21,Ученики!$A$2:$D$21,4,FALSE),0))</f>
      </c>
    </row>
    <row r="22">
      <c r="A22" s="2"/>
      <c r="B22"/>
      <c r="C22"/>
      <c r="D22"/>
      <c r="E22" s="3">
        <f>IF(OR(B22="",D22&lt;&gt;"Проведено"),0,IFERROR(VLOOKUP(B22,Ученики!$A$2:$D$21,4,FALSE),0))</f>
      </c>
    </row>
    <row r="23">
      <c r="A23" s="2"/>
      <c r="B23"/>
      <c r="C23"/>
      <c r="D23"/>
      <c r="E23" s="3">
        <f>IF(OR(B23="",D23&lt;&gt;"Проведено"),0,IFERROR(VLOOKUP(B23,Ученики!$A$2:$D$21,4,FALSE),0))</f>
      </c>
    </row>
    <row r="24">
      <c r="A24" s="2"/>
      <c r="B24"/>
      <c r="C24"/>
      <c r="D24"/>
      <c r="E24" s="3">
        <f>IF(OR(B24="",D24&lt;&gt;"Проведено"),0,IFERROR(VLOOKUP(B24,Ученики!$A$2:$D$21,4,FALSE),0))</f>
      </c>
    </row>
    <row r="25">
      <c r="A25" s="2"/>
      <c r="B25"/>
      <c r="C25"/>
      <c r="D25"/>
      <c r="E25" s="3">
        <f>IF(OR(B25="",D25&lt;&gt;"Проведено"),0,IFERROR(VLOOKUP(B25,Ученики!$A$2:$D$21,4,FALSE),0))</f>
      </c>
    </row>
    <row r="26">
      <c r="A26" s="2"/>
      <c r="B26"/>
      <c r="C26"/>
      <c r="D26"/>
      <c r="E26" s="3">
        <f>IF(OR(B26="",D26&lt;&gt;"Проведено"),0,IFERROR(VLOOKUP(B26,Ученики!$A$2:$D$21,4,FALSE),0))</f>
      </c>
    </row>
    <row r="27">
      <c r="A27" s="2"/>
      <c r="B27"/>
      <c r="C27"/>
      <c r="D27"/>
      <c r="E27" s="3">
        <f>IF(OR(B27="",D27&lt;&gt;"Проведено"),0,IFERROR(VLOOKUP(B27,Ученики!$A$2:$D$21,4,FALSE),0))</f>
      </c>
    </row>
    <row r="28">
      <c r="A28" s="2"/>
      <c r="B28"/>
      <c r="C28"/>
      <c r="D28"/>
      <c r="E28" s="3">
        <f>IF(OR(B28="",D28&lt;&gt;"Проведено"),0,IFERROR(VLOOKUP(B28,Ученики!$A$2:$D$21,4,FALSE),0))</f>
      </c>
    </row>
    <row r="29">
      <c r="A29" s="2"/>
      <c r="B29"/>
      <c r="C29"/>
      <c r="D29"/>
      <c r="E29" s="3">
        <f>IF(OR(B29="",D29&lt;&gt;"Проведено"),0,IFERROR(VLOOKUP(B29,Ученики!$A$2:$D$21,4,FALSE),0))</f>
      </c>
    </row>
    <row r="30">
      <c r="A30" s="2"/>
      <c r="B30"/>
      <c r="C30"/>
      <c r="D30"/>
      <c r="E30" s="3">
        <f>IF(OR(B30="",D30&lt;&gt;"Проведено"),0,IFERROR(VLOOKUP(B30,Ученики!$A$2:$D$21,4,FALSE),0))</f>
      </c>
    </row>
    <row r="31">
      <c r="A31" s="2"/>
      <c r="B31"/>
      <c r="C31"/>
      <c r="D31"/>
      <c r="E31" s="3">
        <f>IF(OR(B31="",D31&lt;&gt;"Проведено"),0,IFERROR(VLOOKUP(B31,Ученики!$A$2:$D$21,4,FALSE),0))</f>
      </c>
    </row>
    <row r="32">
      <c r="A32" s="2"/>
      <c r="B32"/>
      <c r="C32"/>
      <c r="D32"/>
      <c r="E32" s="3">
        <f>IF(OR(B32="",D32&lt;&gt;"Проведено"),0,IFERROR(VLOOKUP(B32,Ученики!$A$2:$D$21,4,FALSE),0))</f>
      </c>
    </row>
    <row r="33">
      <c r="A33" s="2"/>
      <c r="B33"/>
      <c r="C33"/>
      <c r="D33"/>
      <c r="E33" s="3">
        <f>IF(OR(B33="",D33&lt;&gt;"Проведено"),0,IFERROR(VLOOKUP(B33,Ученики!$A$2:$D$21,4,FALSE),0))</f>
      </c>
    </row>
    <row r="34">
      <c r="A34" s="2"/>
      <c r="B34"/>
      <c r="C34"/>
      <c r="D34"/>
      <c r="E34" s="3">
        <f>IF(OR(B34="",D34&lt;&gt;"Проведено"),0,IFERROR(VLOOKUP(B34,Ученики!$A$2:$D$21,4,FALSE),0))</f>
      </c>
    </row>
    <row r="35">
      <c r="A35" s="2"/>
      <c r="B35"/>
      <c r="C35"/>
      <c r="D35"/>
      <c r="E35" s="3">
        <f>IF(OR(B35="",D35&lt;&gt;"Проведено"),0,IFERROR(VLOOKUP(B35,Ученики!$A$2:$D$21,4,FALSE),0))</f>
      </c>
    </row>
    <row r="36">
      <c r="A36" s="2"/>
      <c r="B36"/>
      <c r="C36"/>
      <c r="D36"/>
      <c r="E36" s="3">
        <f>IF(OR(B36="",D36&lt;&gt;"Проведено"),0,IFERROR(VLOOKUP(B36,Ученики!$A$2:$D$21,4,FALSE),0))</f>
      </c>
    </row>
    <row r="37">
      <c r="A37" s="2"/>
      <c r="B37"/>
      <c r="C37"/>
      <c r="D37"/>
      <c r="E37" s="3">
        <f>IF(OR(B37="",D37&lt;&gt;"Проведено"),0,IFERROR(VLOOKUP(B37,Ученики!$A$2:$D$21,4,FALSE),0))</f>
      </c>
    </row>
    <row r="38">
      <c r="A38" s="2"/>
      <c r="B38"/>
      <c r="C38"/>
      <c r="D38"/>
      <c r="E38" s="3">
        <f>IF(OR(B38="",D38&lt;&gt;"Проведено"),0,IFERROR(VLOOKUP(B38,Ученики!$A$2:$D$21,4,FALSE),0))</f>
      </c>
    </row>
    <row r="39">
      <c r="A39" s="2"/>
      <c r="B39"/>
      <c r="C39"/>
      <c r="D39"/>
      <c r="E39" s="3">
        <f>IF(OR(B39="",D39&lt;&gt;"Проведено"),0,IFERROR(VLOOKUP(B39,Ученики!$A$2:$D$21,4,FALSE),0))</f>
      </c>
    </row>
    <row r="40">
      <c r="A40" s="2"/>
      <c r="B40"/>
      <c r="C40"/>
      <c r="D40"/>
      <c r="E40" s="3">
        <f>IF(OR(B40="",D40&lt;&gt;"Проведено"),0,IFERROR(VLOOKUP(B40,Ученики!$A$2:$D$21,4,FALSE),0))</f>
      </c>
    </row>
    <row r="41">
      <c r="A41" s="2"/>
      <c r="B41"/>
      <c r="C41"/>
      <c r="D41"/>
      <c r="E41" s="3">
        <f>IF(OR(B41="",D41&lt;&gt;"Проведено"),0,IFERROR(VLOOKUP(B41,Ученики!$A$2:$D$21,4,FALSE),0))</f>
      </c>
    </row>
    <row r="42">
      <c r="A42" s="2"/>
      <c r="B42"/>
      <c r="C42"/>
      <c r="D42"/>
      <c r="E42" s="3">
        <f>IF(OR(B42="",D42&lt;&gt;"Проведено"),0,IFERROR(VLOOKUP(B42,Ученики!$A$2:$D$21,4,FALSE),0))</f>
      </c>
    </row>
    <row r="43">
      <c r="A43" s="2"/>
      <c r="B43"/>
      <c r="C43"/>
      <c r="D43"/>
      <c r="E43" s="3">
        <f>IF(OR(B43="",D43&lt;&gt;"Проведено"),0,IFERROR(VLOOKUP(B43,Ученики!$A$2:$D$21,4,FALSE),0))</f>
      </c>
    </row>
    <row r="44">
      <c r="A44" s="2"/>
      <c r="B44"/>
      <c r="C44"/>
      <c r="D44"/>
      <c r="E44" s="3">
        <f>IF(OR(B44="",D44&lt;&gt;"Проведено"),0,IFERROR(VLOOKUP(B44,Ученики!$A$2:$D$21,4,FALSE),0))</f>
      </c>
    </row>
    <row r="45">
      <c r="A45" s="2"/>
      <c r="B45"/>
      <c r="C45"/>
      <c r="D45"/>
      <c r="E45" s="3">
        <f>IF(OR(B45="",D45&lt;&gt;"Проведено"),0,IFERROR(VLOOKUP(B45,Ученики!$A$2:$D$21,4,FALSE),0))</f>
      </c>
    </row>
    <row r="46">
      <c r="A46" s="2"/>
      <c r="B46"/>
      <c r="C46"/>
      <c r="D46"/>
      <c r="E46" s="3">
        <f>IF(OR(B46="",D46&lt;&gt;"Проведено"),0,IFERROR(VLOOKUP(B46,Ученики!$A$2:$D$21,4,FALSE),0))</f>
      </c>
    </row>
    <row r="47">
      <c r="A47" s="2"/>
      <c r="B47"/>
      <c r="C47"/>
      <c r="D47"/>
      <c r="E47" s="3">
        <f>IF(OR(B47="",D47&lt;&gt;"Проведено"),0,IFERROR(VLOOKUP(B47,Ученики!$A$2:$D$21,4,FALSE),0))</f>
      </c>
    </row>
    <row r="48">
      <c r="A48" s="2"/>
      <c r="B48"/>
      <c r="C48"/>
      <c r="D48"/>
      <c r="E48" s="3">
        <f>IF(OR(B48="",D48&lt;&gt;"Проведено"),0,IFERROR(VLOOKUP(B48,Ученики!$A$2:$D$21,4,FALSE),0))</f>
      </c>
    </row>
    <row r="49">
      <c r="A49" s="2"/>
      <c r="B49"/>
      <c r="C49"/>
      <c r="D49"/>
      <c r="E49" s="3">
        <f>IF(OR(B49="",D49&lt;&gt;"Проведено"),0,IFERROR(VLOOKUP(B49,Ученики!$A$2:$D$21,4,FALSE),0))</f>
      </c>
    </row>
    <row r="50">
      <c r="A50" s="2"/>
      <c r="B50"/>
      <c r="C50"/>
      <c r="D50"/>
      <c r="E50" s="3">
        <f>IF(OR(B50="",D50&lt;&gt;"Проведено"),0,IFERROR(VLOOKUP(B50,Ученики!$A$2:$D$21,4,FALSE),0))</f>
      </c>
    </row>
    <row r="51">
      <c r="A51" s="2"/>
      <c r="B51"/>
      <c r="C51"/>
      <c r="D51"/>
      <c r="E51" s="3">
        <f>IF(OR(B51="",D51&lt;&gt;"Проведено"),0,IFERROR(VLOOKUP(B51,Ученики!$A$2:$D$21,4,FALSE),0))</f>
      </c>
    </row>
    <row r="52">
      <c r="A52" s="2"/>
      <c r="B52"/>
      <c r="C52"/>
      <c r="D52"/>
      <c r="E52" s="3">
        <f>IF(OR(B52="",D52&lt;&gt;"Проведено"),0,IFERROR(VLOOKUP(B52,Ученики!$A$2:$D$21,4,FALSE),0))</f>
      </c>
    </row>
    <row r="53">
      <c r="A53" s="2"/>
      <c r="B53"/>
      <c r="C53"/>
      <c r="D53"/>
      <c r="E53" s="3">
        <f>IF(OR(B53="",D53&lt;&gt;"Проведено"),0,IFERROR(VLOOKUP(B53,Ученики!$A$2:$D$21,4,FALSE),0))</f>
      </c>
    </row>
    <row r="54">
      <c r="A54" s="2"/>
      <c r="B54"/>
      <c r="C54"/>
      <c r="D54"/>
      <c r="E54" s="3">
        <f>IF(OR(B54="",D54&lt;&gt;"Проведено"),0,IFERROR(VLOOKUP(B54,Ученики!$A$2:$D$21,4,FALSE),0))</f>
      </c>
    </row>
    <row r="55">
      <c r="A55" s="2"/>
      <c r="B55"/>
      <c r="C55"/>
      <c r="D55"/>
      <c r="E55" s="3">
        <f>IF(OR(B55="",D55&lt;&gt;"Проведено"),0,IFERROR(VLOOKUP(B55,Ученики!$A$2:$D$21,4,FALSE),0))</f>
      </c>
    </row>
    <row r="56">
      <c r="A56" s="2"/>
      <c r="B56"/>
      <c r="C56"/>
      <c r="D56"/>
      <c r="E56" s="3">
        <f>IF(OR(B56="",D56&lt;&gt;"Проведено"),0,IFERROR(VLOOKUP(B56,Ученики!$A$2:$D$21,4,FALSE),0))</f>
      </c>
    </row>
    <row r="57">
      <c r="A57" s="2"/>
      <c r="B57"/>
      <c r="C57"/>
      <c r="D57"/>
      <c r="E57" s="3">
        <f>IF(OR(B57="",D57&lt;&gt;"Проведено"),0,IFERROR(VLOOKUP(B57,Ученики!$A$2:$D$21,4,FALSE),0))</f>
      </c>
    </row>
    <row r="58">
      <c r="A58" s="2"/>
      <c r="B58"/>
      <c r="C58"/>
      <c r="D58"/>
      <c r="E58" s="3">
        <f>IF(OR(B58="",D58&lt;&gt;"Проведено"),0,IFERROR(VLOOKUP(B58,Ученики!$A$2:$D$21,4,FALSE),0))</f>
      </c>
    </row>
    <row r="59">
      <c r="A59" s="2"/>
      <c r="B59"/>
      <c r="C59"/>
      <c r="D59"/>
      <c r="E59" s="3">
        <f>IF(OR(B59="",D59&lt;&gt;"Проведено"),0,IFERROR(VLOOKUP(B59,Ученики!$A$2:$D$21,4,FALSE),0))</f>
      </c>
    </row>
    <row r="60">
      <c r="A60" s="2"/>
      <c r="B60"/>
      <c r="C60"/>
      <c r="D60"/>
      <c r="E60" s="3">
        <f>IF(OR(B60="",D60&lt;&gt;"Проведено"),0,IFERROR(VLOOKUP(B60,Ученики!$A$2:$D$21,4,FALSE),0))</f>
      </c>
    </row>
    <row r="61">
      <c r="A61" s="2"/>
      <c r="B61"/>
      <c r="C61"/>
      <c r="D61"/>
      <c r="E61" s="3">
        <f>IF(OR(B61="",D61&lt;&gt;"Проведено"),0,IFERROR(VLOOKUP(B61,Ученики!$A$2:$D$21,4,FALSE),0))</f>
      </c>
    </row>
    <row r="62">
      <c r="A62" s="2"/>
      <c r="B62"/>
      <c r="C62"/>
      <c r="D62"/>
      <c r="E62" s="3">
        <f>IF(OR(B62="",D62&lt;&gt;"Проведено"),0,IFERROR(VLOOKUP(B62,Ученики!$A$2:$D$21,4,FALSE),0))</f>
      </c>
    </row>
    <row r="63">
      <c r="A63" s="2"/>
      <c r="B63"/>
      <c r="C63"/>
      <c r="D63"/>
      <c r="E63" s="3">
        <f>IF(OR(B63="",D63&lt;&gt;"Проведено"),0,IFERROR(VLOOKUP(B63,Ученики!$A$2:$D$21,4,FALSE),0))</f>
      </c>
    </row>
    <row r="64">
      <c r="A64" s="2"/>
      <c r="B64"/>
      <c r="C64"/>
      <c r="D64"/>
      <c r="E64" s="3">
        <f>IF(OR(B64="",D64&lt;&gt;"Проведено"),0,IFERROR(VLOOKUP(B64,Ученики!$A$2:$D$21,4,FALSE),0))</f>
      </c>
    </row>
    <row r="65">
      <c r="A65" s="2"/>
      <c r="B65"/>
      <c r="C65"/>
      <c r="D65"/>
      <c r="E65" s="3">
        <f>IF(OR(B65="",D65&lt;&gt;"Проведено"),0,IFERROR(VLOOKUP(B65,Ученики!$A$2:$D$21,4,FALSE),0))</f>
      </c>
    </row>
    <row r="66">
      <c r="A66" s="2"/>
      <c r="B66"/>
      <c r="C66"/>
      <c r="D66"/>
      <c r="E66" s="3">
        <f>IF(OR(B66="",D66&lt;&gt;"Проведено"),0,IFERROR(VLOOKUP(B66,Ученики!$A$2:$D$21,4,FALSE),0))</f>
      </c>
    </row>
    <row r="67">
      <c r="A67" s="2"/>
      <c r="B67"/>
      <c r="C67"/>
      <c r="D67"/>
      <c r="E67" s="3">
        <f>IF(OR(B67="",D67&lt;&gt;"Проведено"),0,IFERROR(VLOOKUP(B67,Ученики!$A$2:$D$21,4,FALSE),0))</f>
      </c>
    </row>
    <row r="68">
      <c r="A68" s="2"/>
      <c r="B68"/>
      <c r="C68"/>
      <c r="D68"/>
      <c r="E68" s="3">
        <f>IF(OR(B68="",D68&lt;&gt;"Проведено"),0,IFERROR(VLOOKUP(B68,Ученики!$A$2:$D$21,4,FALSE),0))</f>
      </c>
    </row>
    <row r="69">
      <c r="A69" s="2"/>
      <c r="B69"/>
      <c r="C69"/>
      <c r="D69"/>
      <c r="E69" s="3">
        <f>IF(OR(B69="",D69&lt;&gt;"Проведено"),0,IFERROR(VLOOKUP(B69,Ученики!$A$2:$D$21,4,FALSE),0))</f>
      </c>
    </row>
    <row r="70">
      <c r="A70" s="2"/>
      <c r="B70"/>
      <c r="C70"/>
      <c r="D70"/>
      <c r="E70" s="3">
        <f>IF(OR(B70="",D70&lt;&gt;"Проведено"),0,IFERROR(VLOOKUP(B70,Ученики!$A$2:$D$21,4,FALSE),0))</f>
      </c>
    </row>
    <row r="71">
      <c r="A71" s="2"/>
      <c r="B71"/>
      <c r="C71"/>
      <c r="D71"/>
      <c r="E71" s="3">
        <f>IF(OR(B71="",D71&lt;&gt;"Проведено"),0,IFERROR(VLOOKUP(B71,Ученики!$A$2:$D$21,4,FALSE),0))</f>
      </c>
    </row>
    <row r="72">
      <c r="A72" s="2"/>
      <c r="B72"/>
      <c r="C72"/>
      <c r="D72"/>
      <c r="E72" s="3">
        <f>IF(OR(B72="",D72&lt;&gt;"Проведено"),0,IFERROR(VLOOKUP(B72,Ученики!$A$2:$D$21,4,FALSE),0))</f>
      </c>
    </row>
    <row r="73">
      <c r="A73" s="2"/>
      <c r="B73"/>
      <c r="C73"/>
      <c r="D73"/>
      <c r="E73" s="3">
        <f>IF(OR(B73="",D73&lt;&gt;"Проведено"),0,IFERROR(VLOOKUP(B73,Ученики!$A$2:$D$21,4,FALSE),0))</f>
      </c>
    </row>
    <row r="74">
      <c r="A74" s="2"/>
      <c r="B74"/>
      <c r="C74"/>
      <c r="D74"/>
      <c r="E74" s="3">
        <f>IF(OR(B74="",D74&lt;&gt;"Проведено"),0,IFERROR(VLOOKUP(B74,Ученики!$A$2:$D$21,4,FALSE),0))</f>
      </c>
    </row>
    <row r="75">
      <c r="A75" s="2"/>
      <c r="B75"/>
      <c r="C75"/>
      <c r="D75"/>
      <c r="E75" s="3">
        <f>IF(OR(B75="",D75&lt;&gt;"Проведено"),0,IFERROR(VLOOKUP(B75,Ученики!$A$2:$D$21,4,FALSE),0))</f>
      </c>
    </row>
    <row r="76">
      <c r="A76" s="2"/>
      <c r="B76"/>
      <c r="C76"/>
      <c r="D76"/>
      <c r="E76" s="3">
        <f>IF(OR(B76="",D76&lt;&gt;"Проведено"),0,IFERROR(VLOOKUP(B76,Ученики!$A$2:$D$21,4,FALSE),0))</f>
      </c>
    </row>
    <row r="77">
      <c r="A77" s="2"/>
      <c r="B77"/>
      <c r="C77"/>
      <c r="D77"/>
      <c r="E77" s="3">
        <f>IF(OR(B77="",D77&lt;&gt;"Проведено"),0,IFERROR(VLOOKUP(B77,Ученики!$A$2:$D$21,4,FALSE),0))</f>
      </c>
    </row>
    <row r="78">
      <c r="A78" s="2"/>
      <c r="B78"/>
      <c r="C78"/>
      <c r="D78"/>
      <c r="E78" s="3">
        <f>IF(OR(B78="",D78&lt;&gt;"Проведено"),0,IFERROR(VLOOKUP(B78,Ученики!$A$2:$D$21,4,FALSE),0))</f>
      </c>
    </row>
    <row r="79">
      <c r="A79" s="2"/>
      <c r="B79"/>
      <c r="C79"/>
      <c r="D79"/>
      <c r="E79" s="3">
        <f>IF(OR(B79="",D79&lt;&gt;"Проведено"),0,IFERROR(VLOOKUP(B79,Ученики!$A$2:$D$21,4,FALSE),0))</f>
      </c>
    </row>
    <row r="80">
      <c r="A80" s="2"/>
      <c r="B80"/>
      <c r="C80"/>
      <c r="D80"/>
      <c r="E80" s="3">
        <f>IF(OR(B80="",D80&lt;&gt;"Проведено"),0,IFERROR(VLOOKUP(B80,Ученики!$A$2:$D$21,4,FALSE),0))</f>
      </c>
    </row>
    <row r="81">
      <c r="A81" s="2"/>
      <c r="B81"/>
      <c r="C81"/>
      <c r="D81"/>
      <c r="E81" s="3">
        <f>IF(OR(B81="",D81&lt;&gt;"Проведено"),0,IFERROR(VLOOKUP(B81,Ученики!$A$2:$D$21,4,FALSE),0))</f>
      </c>
    </row>
    <row r="82">
      <c r="A82" s="2"/>
      <c r="B82"/>
      <c r="C82"/>
      <c r="D82"/>
      <c r="E82" s="3">
        <f>IF(OR(B82="",D82&lt;&gt;"Проведено"),0,IFERROR(VLOOKUP(B82,Ученики!$A$2:$D$21,4,FALSE),0))</f>
      </c>
    </row>
    <row r="83">
      <c r="A83" s="2"/>
      <c r="B83"/>
      <c r="C83"/>
      <c r="D83"/>
      <c r="E83" s="3">
        <f>IF(OR(B83="",D83&lt;&gt;"Проведено"),0,IFERROR(VLOOKUP(B83,Ученики!$A$2:$D$21,4,FALSE),0))</f>
      </c>
    </row>
    <row r="84">
      <c r="A84" s="2"/>
      <c r="B84"/>
      <c r="C84"/>
      <c r="D84"/>
      <c r="E84" s="3">
        <f>IF(OR(B84="",D84&lt;&gt;"Проведено"),0,IFERROR(VLOOKUP(B84,Ученики!$A$2:$D$21,4,FALSE),0))</f>
      </c>
    </row>
    <row r="85">
      <c r="A85" s="2"/>
      <c r="B85"/>
      <c r="C85"/>
      <c r="D85"/>
      <c r="E85" s="3">
        <f>IF(OR(B85="",D85&lt;&gt;"Проведено"),0,IFERROR(VLOOKUP(B85,Ученики!$A$2:$D$21,4,FALSE),0))</f>
      </c>
    </row>
    <row r="86">
      <c r="A86" s="2"/>
      <c r="B86"/>
      <c r="C86"/>
      <c r="D86"/>
      <c r="E86" s="3">
        <f>IF(OR(B86="",D86&lt;&gt;"Проведено"),0,IFERROR(VLOOKUP(B86,Ученики!$A$2:$D$21,4,FALSE),0))</f>
      </c>
    </row>
    <row r="87">
      <c r="A87" s="2"/>
      <c r="B87"/>
      <c r="C87"/>
      <c r="D87"/>
      <c r="E87" s="3">
        <f>IF(OR(B87="",D87&lt;&gt;"Проведено"),0,IFERROR(VLOOKUP(B87,Ученики!$A$2:$D$21,4,FALSE),0))</f>
      </c>
    </row>
    <row r="88">
      <c r="A88" s="2"/>
      <c r="B88"/>
      <c r="C88"/>
      <c r="D88"/>
      <c r="E88" s="3">
        <f>IF(OR(B88="",D88&lt;&gt;"Проведено"),0,IFERROR(VLOOKUP(B88,Ученики!$A$2:$D$21,4,FALSE),0))</f>
      </c>
    </row>
    <row r="89">
      <c r="A89" s="2"/>
      <c r="B89"/>
      <c r="C89"/>
      <c r="D89"/>
      <c r="E89" s="3">
        <f>IF(OR(B89="",D89&lt;&gt;"Проведено"),0,IFERROR(VLOOKUP(B89,Ученики!$A$2:$D$21,4,FALSE),0))</f>
      </c>
    </row>
    <row r="90">
      <c r="A90" s="2"/>
      <c r="B90"/>
      <c r="C90"/>
      <c r="D90"/>
      <c r="E90" s="3">
        <f>IF(OR(B90="",D90&lt;&gt;"Проведено"),0,IFERROR(VLOOKUP(B90,Ученики!$A$2:$D$21,4,FALSE),0))</f>
      </c>
    </row>
    <row r="91">
      <c r="A91" s="2"/>
      <c r="B91"/>
      <c r="C91"/>
      <c r="D91"/>
      <c r="E91" s="3">
        <f>IF(OR(B91="",D91&lt;&gt;"Проведено"),0,IFERROR(VLOOKUP(B91,Ученики!$A$2:$D$21,4,FALSE),0))</f>
      </c>
    </row>
    <row r="92">
      <c r="A92" s="2"/>
      <c r="B92"/>
      <c r="C92"/>
      <c r="D92"/>
      <c r="E92" s="3">
        <f>IF(OR(B92="",D92&lt;&gt;"Проведено"),0,IFERROR(VLOOKUP(B92,Ученики!$A$2:$D$21,4,FALSE),0))</f>
      </c>
    </row>
    <row r="93">
      <c r="A93" s="2"/>
      <c r="B93"/>
      <c r="C93"/>
      <c r="D93"/>
      <c r="E93" s="3">
        <f>IF(OR(B93="",D93&lt;&gt;"Проведено"),0,IFERROR(VLOOKUP(B93,Ученики!$A$2:$D$21,4,FALSE),0))</f>
      </c>
    </row>
    <row r="94">
      <c r="A94" s="2"/>
      <c r="B94"/>
      <c r="C94"/>
      <c r="D94"/>
      <c r="E94" s="3">
        <f>IF(OR(B94="",D94&lt;&gt;"Проведено"),0,IFERROR(VLOOKUP(B94,Ученики!$A$2:$D$21,4,FALSE),0))</f>
      </c>
    </row>
    <row r="95">
      <c r="A95" s="2"/>
      <c r="B95"/>
      <c r="C95"/>
      <c r="D95"/>
      <c r="E95" s="3">
        <f>IF(OR(B95="",D95&lt;&gt;"Проведено"),0,IFERROR(VLOOKUP(B95,Ученики!$A$2:$D$21,4,FALSE),0))</f>
      </c>
    </row>
    <row r="96">
      <c r="A96" s="2"/>
      <c r="B96"/>
      <c r="C96"/>
      <c r="D96"/>
      <c r="E96" s="3">
        <f>IF(OR(B96="",D96&lt;&gt;"Проведено"),0,IFERROR(VLOOKUP(B96,Ученики!$A$2:$D$21,4,FALSE),0))</f>
      </c>
    </row>
    <row r="97">
      <c r="A97" s="2"/>
      <c r="B97"/>
      <c r="C97"/>
      <c r="D97"/>
      <c r="E97" s="3">
        <f>IF(OR(B97="",D97&lt;&gt;"Проведено"),0,IFERROR(VLOOKUP(B97,Ученики!$A$2:$D$21,4,FALSE),0))</f>
      </c>
    </row>
    <row r="98">
      <c r="A98" s="2"/>
      <c r="B98"/>
      <c r="C98"/>
      <c r="D98"/>
      <c r="E98" s="3">
        <f>IF(OR(B98="",D98&lt;&gt;"Проведено"),0,IFERROR(VLOOKUP(B98,Ученики!$A$2:$D$21,4,FALSE),0))</f>
      </c>
    </row>
    <row r="99">
      <c r="A99" s="2"/>
      <c r="B99"/>
      <c r="C99"/>
      <c r="D99"/>
      <c r="E99" s="3">
        <f>IF(OR(B99="",D99&lt;&gt;"Проведено"),0,IFERROR(VLOOKUP(B99,Ученики!$A$2:$D$21,4,FALSE),0))</f>
      </c>
    </row>
    <row r="100">
      <c r="A100" s="2"/>
      <c r="B100"/>
      <c r="C100"/>
      <c r="D100"/>
      <c r="E100" s="3">
        <f>IF(OR(B100="",D100&lt;&gt;"Проведено"),0,IFERROR(VLOOKUP(B100,Ученики!$A$2:$D$21,4,FALSE),0))</f>
      </c>
    </row>
    <row r="101">
      <c r="A101" s="2"/>
      <c r="B101"/>
      <c r="C101"/>
      <c r="D101"/>
      <c r="E101" s="3">
        <f>IF(OR(B101="",D101&lt;&gt;"Проведено"),0,IFERROR(VLOOKUP(B101,Ученики!$A$2:$D$21,4,FALSE),0))</f>
      </c>
    </row>
  </sheetData>
  <dataValidations count="2">
    <dataValidation type="list" allowBlank="1" sqref="D2:D101">
      <formula1>"Проведено,Отменено,Перенос"</formula1>
    </dataValidation>
    <dataValidation type="list" allowBlank="1" sqref="B2:B101">
      <formula1>Ученики!$A$2:$A$21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14" customWidth="1"/>
    <col min="4" max="4" width="4" customWidth="1"/>
    <col min="5" max="5" width="18" customWidth="1"/>
    <col min="6" max="6" width="16" customWidth="1"/>
    <col min="7" max="7" width="16" customWidth="1"/>
    <col min="8" max="8" width="28" customWidth="1"/>
  </cols>
  <sheetData>
    <row r="1">
      <c r="A1" s="1" t="inlineStr">
        <is>
          <t xml:space="preserve">Дата оплаты</t>
        </is>
      </c>
      <c r="B1" s="1" t="inlineStr">
        <is>
          <t xml:space="preserve">Ученик</t>
        </is>
      </c>
      <c r="C1" s="1" t="inlineStr">
        <is>
          <t xml:space="preserve">Сумма, ₽</t>
        </is>
      </c>
      <c r="D1"/>
      <c r="E1" s="1" t="inlineStr">
        <is>
          <t xml:space="preserve">Ученик</t>
        </is>
      </c>
      <c r="F1" s="1" t="inlineStr">
        <is>
          <t xml:space="preserve">Начислено, ₽</t>
        </is>
      </c>
      <c r="G1" s="1" t="inlineStr">
        <is>
          <t xml:space="preserve">Оплачено, ₽</t>
        </is>
      </c>
      <c r="H1" s="1" t="inlineStr">
        <is>
          <t xml:space="preserve">Долг, ₽ (минус = предоплата)</t>
        </is>
      </c>
    </row>
    <row r="2">
      <c r="A2" s="2">
        <v>46328</v>
      </c>
      <c r="B2" t="inlineStr">
        <is>
          <t xml:space="preserve">Аня</t>
        </is>
      </c>
      <c r="C2" s="3">
        <v>3000</v>
      </c>
      <c r="D2"/>
      <c r="E2" s="0" t="str">
        <f>IF(Ученики!A2="","",Ученики!A2)</f>
      </c>
      <c r="F2" s="3">
        <f>IF(E2="","",SUMIFS(Занятия!$E$2:$E$101,Занятия!$B$2:$B$101,E2))</f>
      </c>
      <c r="G2" s="3">
        <f>IF(E2="","",SUMIFS($C$2:$C$101,$B$2:$B$101,E2))</f>
      </c>
      <c r="H2" s="3">
        <f>IF(E2="","",F2-G2)</f>
      </c>
    </row>
    <row r="3">
      <c r="A3" s="2">
        <v>46329</v>
      </c>
      <c r="B3" t="inlineStr">
        <is>
          <t xml:space="preserve">Миша</t>
        </is>
      </c>
      <c r="C3" s="3">
        <v>1800</v>
      </c>
      <c r="D3"/>
      <c r="E3" s="0" t="str">
        <f>IF(Ученики!A3="","",Ученики!A3)</f>
      </c>
      <c r="F3" s="3">
        <f>IF(E3="","",SUMIFS(Занятия!$E$2:$E$101,Занятия!$B$2:$B$101,E3))</f>
      </c>
      <c r="G3" s="3">
        <f>IF(E3="","",SUMIFS($C$2:$C$101,$B$2:$B$101,E3))</f>
      </c>
      <c r="H3" s="3">
        <f>IF(E3="","",F3-G3)</f>
      </c>
    </row>
    <row r="4">
      <c r="A4" s="2">
        <v>46331</v>
      </c>
      <c r="B4" t="inlineStr">
        <is>
          <t xml:space="preserve">Соня</t>
        </is>
      </c>
      <c r="C4" s="3">
        <v>2400</v>
      </c>
      <c r="D4"/>
      <c r="E4" s="0" t="str">
        <f>IF(Ученики!A4="","",Ученики!A4)</f>
      </c>
      <c r="F4" s="3">
        <f>IF(E4="","",SUMIFS(Занятия!$E$2:$E$101,Занятия!$B$2:$B$101,E4))</f>
      </c>
      <c r="G4" s="3">
        <f>IF(E4="","",SUMIFS($C$2:$C$101,$B$2:$B$101,E4))</f>
      </c>
      <c r="H4" s="3">
        <f>IF(E4="","",F4-G4)</f>
      </c>
    </row>
    <row r="5">
      <c r="A5" s="2">
        <v>46338</v>
      </c>
      <c r="B5" t="inlineStr">
        <is>
          <t xml:space="preserve">Дима</t>
        </is>
      </c>
      <c r="C5" s="3">
        <v>2000</v>
      </c>
      <c r="D5"/>
      <c r="E5" s="0" t="str">
        <f>IF(Ученики!A5="","",Ученики!A5)</f>
      </c>
      <c r="F5" s="3">
        <f>IF(E5="","",SUMIFS(Занятия!$E$2:$E$101,Занятия!$B$2:$B$101,E5))</f>
      </c>
      <c r="G5" s="3">
        <f>IF(E5="","",SUMIFS($C$2:$C$101,$B$2:$B$101,E5))</f>
      </c>
      <c r="H5" s="3">
        <f>IF(E5="","",F5-G5)</f>
      </c>
    </row>
    <row r="6">
      <c r="A6" s="2">
        <v>46340</v>
      </c>
      <c r="B6" t="inlineStr">
        <is>
          <t xml:space="preserve">Аня</t>
        </is>
      </c>
      <c r="C6" s="3">
        <v>1500</v>
      </c>
      <c r="D6"/>
      <c r="E6" s="0" t="str">
        <f>IF(Ученики!A6="","",Ученики!A6)</f>
      </c>
      <c r="F6" s="3">
        <f>IF(E6="","",SUMIFS(Занятия!$E$2:$E$101,Занятия!$B$2:$B$101,E6))</f>
      </c>
      <c r="G6" s="3">
        <f>IF(E6="","",SUMIFS($C$2:$C$101,$B$2:$B$101,E6))</f>
      </c>
      <c r="H6" s="3">
        <f>IF(E6="","",F6-G6)</f>
      </c>
    </row>
    <row r="7">
      <c r="A7" s="2"/>
      <c r="B7"/>
      <c r="C7" s="3"/>
      <c r="D7"/>
      <c r="E7" s="0" t="str">
        <f>IF(Ученики!A7="","",Ученики!A7)</f>
      </c>
      <c r="F7" s="3">
        <f>IF(E7="","",SUMIFS(Занятия!$E$2:$E$101,Занятия!$B$2:$B$101,E7))</f>
      </c>
      <c r="G7" s="3">
        <f>IF(E7="","",SUMIFS($C$2:$C$101,$B$2:$B$101,E7))</f>
      </c>
      <c r="H7" s="3">
        <f>IF(E7="","",F7-G7)</f>
      </c>
    </row>
    <row r="8">
      <c r="A8" s="2"/>
      <c r="B8"/>
      <c r="C8" s="3"/>
      <c r="D8"/>
      <c r="E8" s="0" t="str">
        <f>IF(Ученики!A8="","",Ученики!A8)</f>
      </c>
      <c r="F8" s="3">
        <f>IF(E8="","",SUMIFS(Занятия!$E$2:$E$101,Занятия!$B$2:$B$101,E8))</f>
      </c>
      <c r="G8" s="3">
        <f>IF(E8="","",SUMIFS($C$2:$C$101,$B$2:$B$101,E8))</f>
      </c>
      <c r="H8" s="3">
        <f>IF(E8="","",F8-G8)</f>
      </c>
    </row>
    <row r="9">
      <c r="A9" s="2"/>
      <c r="B9"/>
      <c r="C9" s="3"/>
      <c r="D9"/>
      <c r="E9" s="0" t="str">
        <f>IF(Ученики!A9="","",Ученики!A9)</f>
      </c>
      <c r="F9" s="3">
        <f>IF(E9="","",SUMIFS(Занятия!$E$2:$E$101,Занятия!$B$2:$B$101,E9))</f>
      </c>
      <c r="G9" s="3">
        <f>IF(E9="","",SUMIFS($C$2:$C$101,$B$2:$B$101,E9))</f>
      </c>
      <c r="H9" s="3">
        <f>IF(E9="","",F9-G9)</f>
      </c>
    </row>
    <row r="10">
      <c r="A10" s="2"/>
      <c r="B10"/>
      <c r="C10" s="3"/>
      <c r="D10"/>
      <c r="E10" s="0" t="str">
        <f>IF(Ученики!A10="","",Ученики!A10)</f>
      </c>
      <c r="F10" s="3">
        <f>IF(E10="","",SUMIFS(Занятия!$E$2:$E$101,Занятия!$B$2:$B$101,E10))</f>
      </c>
      <c r="G10" s="3">
        <f>IF(E10="","",SUMIFS($C$2:$C$101,$B$2:$B$101,E10))</f>
      </c>
      <c r="H10" s="3">
        <f>IF(E10="","",F10-G10)</f>
      </c>
    </row>
    <row r="11">
      <c r="A11" s="2"/>
      <c r="B11"/>
      <c r="C11" s="3"/>
      <c r="D11"/>
      <c r="E11" s="0" t="str">
        <f>IF(Ученики!A11="","",Ученики!A11)</f>
      </c>
      <c r="F11" s="3">
        <f>IF(E11="","",SUMIFS(Занятия!$E$2:$E$101,Занятия!$B$2:$B$101,E11))</f>
      </c>
      <c r="G11" s="3">
        <f>IF(E11="","",SUMIFS($C$2:$C$101,$B$2:$B$101,E11))</f>
      </c>
      <c r="H11" s="3">
        <f>IF(E11="","",F11-G11)</f>
      </c>
    </row>
    <row r="12">
      <c r="A12" s="2"/>
      <c r="B12"/>
      <c r="C12" s="3"/>
      <c r="D12"/>
      <c r="E12" s="0" t="str">
        <f>IF(Ученики!A12="","",Ученики!A12)</f>
      </c>
      <c r="F12" s="3">
        <f>IF(E12="","",SUMIFS(Занятия!$E$2:$E$101,Занятия!$B$2:$B$101,E12))</f>
      </c>
      <c r="G12" s="3">
        <f>IF(E12="","",SUMIFS($C$2:$C$101,$B$2:$B$101,E12))</f>
      </c>
      <c r="H12" s="3">
        <f>IF(E12="","",F12-G12)</f>
      </c>
    </row>
    <row r="13">
      <c r="A13" s="2"/>
      <c r="B13"/>
      <c r="C13" s="3"/>
      <c r="D13"/>
      <c r="E13" s="0" t="str">
        <f>IF(Ученики!A13="","",Ученики!A13)</f>
      </c>
      <c r="F13" s="3">
        <f>IF(E13="","",SUMIFS(Занятия!$E$2:$E$101,Занятия!$B$2:$B$101,E13))</f>
      </c>
      <c r="G13" s="3">
        <f>IF(E13="","",SUMIFS($C$2:$C$101,$B$2:$B$101,E13))</f>
      </c>
      <c r="H13" s="3">
        <f>IF(E13="","",F13-G13)</f>
      </c>
    </row>
    <row r="14">
      <c r="A14" s="2"/>
      <c r="B14"/>
      <c r="C14" s="3"/>
      <c r="D14"/>
      <c r="E14" s="0" t="str">
        <f>IF(Ученики!A14="","",Ученики!A14)</f>
      </c>
      <c r="F14" s="3">
        <f>IF(E14="","",SUMIFS(Занятия!$E$2:$E$101,Занятия!$B$2:$B$101,E14))</f>
      </c>
      <c r="G14" s="3">
        <f>IF(E14="","",SUMIFS($C$2:$C$101,$B$2:$B$101,E14))</f>
      </c>
      <c r="H14" s="3">
        <f>IF(E14="","",F14-G14)</f>
      </c>
    </row>
    <row r="15">
      <c r="A15" s="2"/>
      <c r="B15"/>
      <c r="C15" s="3"/>
      <c r="D15"/>
      <c r="E15" s="0" t="str">
        <f>IF(Ученики!A15="","",Ученики!A15)</f>
      </c>
      <c r="F15" s="3">
        <f>IF(E15="","",SUMIFS(Занятия!$E$2:$E$101,Занятия!$B$2:$B$101,E15))</f>
      </c>
      <c r="G15" s="3">
        <f>IF(E15="","",SUMIFS($C$2:$C$101,$B$2:$B$101,E15))</f>
      </c>
      <c r="H15" s="3">
        <f>IF(E15="","",F15-G15)</f>
      </c>
    </row>
    <row r="16">
      <c r="A16" s="2"/>
      <c r="B16"/>
      <c r="C16" s="3"/>
      <c r="D16"/>
      <c r="E16" s="0" t="str">
        <f>IF(Ученики!A16="","",Ученики!A16)</f>
      </c>
      <c r="F16" s="3">
        <f>IF(E16="","",SUMIFS(Занятия!$E$2:$E$101,Занятия!$B$2:$B$101,E16))</f>
      </c>
      <c r="G16" s="3">
        <f>IF(E16="","",SUMIFS($C$2:$C$101,$B$2:$B$101,E16))</f>
      </c>
      <c r="H16" s="3">
        <f>IF(E16="","",F16-G16)</f>
      </c>
    </row>
    <row r="17">
      <c r="A17" s="2"/>
      <c r="B17"/>
      <c r="C17" s="3"/>
      <c r="D17"/>
      <c r="E17" s="0" t="str">
        <f>IF(Ученики!A17="","",Ученики!A17)</f>
      </c>
      <c r="F17" s="3">
        <f>IF(E17="","",SUMIFS(Занятия!$E$2:$E$101,Занятия!$B$2:$B$101,E17))</f>
      </c>
      <c r="G17" s="3">
        <f>IF(E17="","",SUMIFS($C$2:$C$101,$B$2:$B$101,E17))</f>
      </c>
      <c r="H17" s="3">
        <f>IF(E17="","",F17-G17)</f>
      </c>
    </row>
    <row r="18">
      <c r="A18" s="2"/>
      <c r="B18"/>
      <c r="C18" s="3"/>
      <c r="D18"/>
      <c r="E18" s="0" t="str">
        <f>IF(Ученики!A18="","",Ученики!A18)</f>
      </c>
      <c r="F18" s="3">
        <f>IF(E18="","",SUMIFS(Занятия!$E$2:$E$101,Занятия!$B$2:$B$101,E18))</f>
      </c>
      <c r="G18" s="3">
        <f>IF(E18="","",SUMIFS($C$2:$C$101,$B$2:$B$101,E18))</f>
      </c>
      <c r="H18" s="3">
        <f>IF(E18="","",F18-G18)</f>
      </c>
    </row>
    <row r="19">
      <c r="A19" s="2"/>
      <c r="B19"/>
      <c r="C19" s="3"/>
      <c r="D19"/>
      <c r="E19" s="0" t="str">
        <f>IF(Ученики!A19="","",Ученики!A19)</f>
      </c>
      <c r="F19" s="3">
        <f>IF(E19="","",SUMIFS(Занятия!$E$2:$E$101,Занятия!$B$2:$B$101,E19))</f>
      </c>
      <c r="G19" s="3">
        <f>IF(E19="","",SUMIFS($C$2:$C$101,$B$2:$B$101,E19))</f>
      </c>
      <c r="H19" s="3">
        <f>IF(E19="","",F19-G19)</f>
      </c>
    </row>
    <row r="20">
      <c r="A20" s="2"/>
      <c r="B20"/>
      <c r="C20" s="3"/>
      <c r="D20"/>
      <c r="E20" s="0" t="str">
        <f>IF(Ученики!A20="","",Ученики!A20)</f>
      </c>
      <c r="F20" s="3">
        <f>IF(E20="","",SUMIFS(Занятия!$E$2:$E$101,Занятия!$B$2:$B$101,E20))</f>
      </c>
      <c r="G20" s="3">
        <f>IF(E20="","",SUMIFS($C$2:$C$101,$B$2:$B$101,E20))</f>
      </c>
      <c r="H20" s="3">
        <f>IF(E20="","",F20-G20)</f>
      </c>
    </row>
    <row r="21">
      <c r="A21" s="2"/>
      <c r="B21"/>
      <c r="C21" s="3"/>
      <c r="D21"/>
      <c r="E21" s="0" t="str">
        <f>IF(Ученики!A21="","",Ученики!A21)</f>
      </c>
      <c r="F21" s="3">
        <f>IF(E21="","",SUMIFS(Занятия!$E$2:$E$101,Занятия!$B$2:$B$101,E21))</f>
      </c>
      <c r="G21" s="3">
        <f>IF(E21="","",SUMIFS($C$2:$C$101,$B$2:$B$101,E21))</f>
      </c>
      <c r="H21" s="3">
        <f>IF(E21="","",F21-G21)</f>
      </c>
    </row>
    <row r="22">
      <c r="A22" s="2"/>
      <c r="B22"/>
      <c r="C22" s="3"/>
    </row>
    <row r="23">
      <c r="A23" s="2"/>
      <c r="B23"/>
      <c r="C23" s="3"/>
    </row>
    <row r="24">
      <c r="A24" s="2"/>
      <c r="B24"/>
      <c r="C24" s="3"/>
    </row>
    <row r="25">
      <c r="A25" s="2"/>
      <c r="B25"/>
      <c r="C25" s="3"/>
    </row>
    <row r="26">
      <c r="A26" s="2"/>
      <c r="B26"/>
      <c r="C26" s="3"/>
    </row>
    <row r="27">
      <c r="A27" s="2"/>
      <c r="B27"/>
      <c r="C27" s="3"/>
    </row>
    <row r="28">
      <c r="A28" s="2"/>
      <c r="B28"/>
      <c r="C28" s="3"/>
    </row>
    <row r="29">
      <c r="A29" s="2"/>
      <c r="B29"/>
      <c r="C29" s="3"/>
    </row>
    <row r="30">
      <c r="A30" s="2"/>
      <c r="B30"/>
      <c r="C30" s="3"/>
    </row>
    <row r="31">
      <c r="A31" s="2"/>
      <c r="B31"/>
      <c r="C31" s="3"/>
    </row>
    <row r="32">
      <c r="A32" s="2"/>
      <c r="B32"/>
      <c r="C32" s="3"/>
    </row>
    <row r="33">
      <c r="A33" s="2"/>
      <c r="B33"/>
      <c r="C33" s="3"/>
    </row>
    <row r="34">
      <c r="A34" s="2"/>
      <c r="B34"/>
      <c r="C34" s="3"/>
    </row>
    <row r="35">
      <c r="A35" s="2"/>
      <c r="B35"/>
      <c r="C35" s="3"/>
    </row>
    <row r="36">
      <c r="A36" s="2"/>
      <c r="B36"/>
      <c r="C36" s="3"/>
    </row>
    <row r="37">
      <c r="A37" s="2"/>
      <c r="B37"/>
      <c r="C37" s="3"/>
    </row>
    <row r="38">
      <c r="A38" s="2"/>
      <c r="B38"/>
      <c r="C38" s="3"/>
    </row>
    <row r="39">
      <c r="A39" s="2"/>
      <c r="B39"/>
      <c r="C39" s="3"/>
    </row>
    <row r="40">
      <c r="A40" s="2"/>
      <c r="B40"/>
      <c r="C40" s="3"/>
    </row>
    <row r="41">
      <c r="A41" s="2"/>
      <c r="B41"/>
      <c r="C41" s="3"/>
    </row>
    <row r="42">
      <c r="A42" s="2"/>
      <c r="B42"/>
      <c r="C42" s="3"/>
    </row>
    <row r="43">
      <c r="A43" s="2"/>
      <c r="B43"/>
      <c r="C43" s="3"/>
    </row>
    <row r="44">
      <c r="A44" s="2"/>
      <c r="B44"/>
      <c r="C44" s="3"/>
    </row>
    <row r="45">
      <c r="A45" s="2"/>
      <c r="B45"/>
      <c r="C45" s="3"/>
    </row>
    <row r="46">
      <c r="A46" s="2"/>
      <c r="B46"/>
      <c r="C46" s="3"/>
    </row>
    <row r="47">
      <c r="A47" s="2"/>
      <c r="B47"/>
      <c r="C47" s="3"/>
    </row>
    <row r="48">
      <c r="A48" s="2"/>
      <c r="B48"/>
      <c r="C48" s="3"/>
    </row>
    <row r="49">
      <c r="A49" s="2"/>
      <c r="B49"/>
      <c r="C49" s="3"/>
    </row>
    <row r="50">
      <c r="A50" s="2"/>
      <c r="B50"/>
      <c r="C50" s="3"/>
    </row>
    <row r="51">
      <c r="A51" s="2"/>
      <c r="B51"/>
      <c r="C51" s="3"/>
    </row>
    <row r="52">
      <c r="A52" s="2"/>
      <c r="B52"/>
      <c r="C52" s="3"/>
    </row>
    <row r="53">
      <c r="A53" s="2"/>
      <c r="B53"/>
      <c r="C53" s="3"/>
    </row>
    <row r="54">
      <c r="A54" s="2"/>
      <c r="B54"/>
      <c r="C54" s="3"/>
    </row>
    <row r="55">
      <c r="A55" s="2"/>
      <c r="B55"/>
      <c r="C55" s="3"/>
    </row>
    <row r="56">
      <c r="A56" s="2"/>
      <c r="B56"/>
      <c r="C56" s="3"/>
    </row>
    <row r="57">
      <c r="A57" s="2"/>
      <c r="B57"/>
      <c r="C57" s="3"/>
    </row>
    <row r="58">
      <c r="A58" s="2"/>
      <c r="B58"/>
      <c r="C58" s="3"/>
    </row>
    <row r="59">
      <c r="A59" s="2"/>
      <c r="B59"/>
      <c r="C59" s="3"/>
    </row>
    <row r="60">
      <c r="A60" s="2"/>
      <c r="B60"/>
      <c r="C60" s="3"/>
    </row>
    <row r="61">
      <c r="A61" s="2"/>
      <c r="B61"/>
      <c r="C61" s="3"/>
    </row>
    <row r="62">
      <c r="A62" s="2"/>
      <c r="B62"/>
      <c r="C62" s="3"/>
    </row>
    <row r="63">
      <c r="A63" s="2"/>
      <c r="B63"/>
      <c r="C63" s="3"/>
    </row>
    <row r="64">
      <c r="A64" s="2"/>
      <c r="B64"/>
      <c r="C64" s="3"/>
    </row>
    <row r="65">
      <c r="A65" s="2"/>
      <c r="B65"/>
      <c r="C65" s="3"/>
    </row>
    <row r="66">
      <c r="A66" s="2"/>
      <c r="B66"/>
      <c r="C66" s="3"/>
    </row>
    <row r="67">
      <c r="A67" s="2"/>
      <c r="B67"/>
      <c r="C67" s="3"/>
    </row>
    <row r="68">
      <c r="A68" s="2"/>
      <c r="B68"/>
      <c r="C68" s="3"/>
    </row>
    <row r="69">
      <c r="A69" s="2"/>
      <c r="B69"/>
      <c r="C69" s="3"/>
    </row>
    <row r="70">
      <c r="A70" s="2"/>
      <c r="B70"/>
      <c r="C70" s="3"/>
    </row>
    <row r="71">
      <c r="A71" s="2"/>
      <c r="B71"/>
      <c r="C71" s="3"/>
    </row>
    <row r="72">
      <c r="A72" s="2"/>
      <c r="B72"/>
      <c r="C72" s="3"/>
    </row>
    <row r="73">
      <c r="A73" s="2"/>
      <c r="B73"/>
      <c r="C73" s="3"/>
    </row>
    <row r="74">
      <c r="A74" s="2"/>
      <c r="B74"/>
      <c r="C74" s="3"/>
    </row>
    <row r="75">
      <c r="A75" s="2"/>
      <c r="B75"/>
      <c r="C75" s="3"/>
    </row>
    <row r="76">
      <c r="A76" s="2"/>
      <c r="B76"/>
      <c r="C76" s="3"/>
    </row>
    <row r="77">
      <c r="A77" s="2"/>
      <c r="B77"/>
      <c r="C77" s="3"/>
    </row>
    <row r="78">
      <c r="A78" s="2"/>
      <c r="B78"/>
      <c r="C78" s="3"/>
    </row>
    <row r="79">
      <c r="A79" s="2"/>
      <c r="B79"/>
      <c r="C79" s="3"/>
    </row>
    <row r="80">
      <c r="A80" s="2"/>
      <c r="B80"/>
      <c r="C80" s="3"/>
    </row>
    <row r="81">
      <c r="A81" s="2"/>
      <c r="B81"/>
      <c r="C81" s="3"/>
    </row>
    <row r="82">
      <c r="A82" s="2"/>
      <c r="B82"/>
      <c r="C82" s="3"/>
    </row>
    <row r="83">
      <c r="A83" s="2"/>
      <c r="B83"/>
      <c r="C83" s="3"/>
    </row>
    <row r="84">
      <c r="A84" s="2"/>
      <c r="B84"/>
      <c r="C84" s="3"/>
    </row>
    <row r="85">
      <c r="A85" s="2"/>
      <c r="B85"/>
      <c r="C85" s="3"/>
    </row>
    <row r="86">
      <c r="A86" s="2"/>
      <c r="B86"/>
      <c r="C86" s="3"/>
    </row>
    <row r="87">
      <c r="A87" s="2"/>
      <c r="B87"/>
      <c r="C87" s="3"/>
    </row>
    <row r="88">
      <c r="A88" s="2"/>
      <c r="B88"/>
      <c r="C88" s="3"/>
    </row>
    <row r="89">
      <c r="A89" s="2"/>
      <c r="B89"/>
      <c r="C89" s="3"/>
    </row>
    <row r="90">
      <c r="A90" s="2"/>
      <c r="B90"/>
      <c r="C90" s="3"/>
    </row>
    <row r="91">
      <c r="A91" s="2"/>
      <c r="B91"/>
      <c r="C91" s="3"/>
    </row>
    <row r="92">
      <c r="A92" s="2"/>
      <c r="B92"/>
      <c r="C92" s="3"/>
    </row>
    <row r="93">
      <c r="A93" s="2"/>
      <c r="B93"/>
      <c r="C93" s="3"/>
    </row>
    <row r="94">
      <c r="A94" s="2"/>
      <c r="B94"/>
      <c r="C94" s="3"/>
    </row>
    <row r="95">
      <c r="A95" s="2"/>
      <c r="B95"/>
      <c r="C95" s="3"/>
    </row>
    <row r="96">
      <c r="A96" s="2"/>
      <c r="B96"/>
      <c r="C96" s="3"/>
    </row>
    <row r="97">
      <c r="A97" s="2"/>
      <c r="B97"/>
      <c r="C97" s="3"/>
    </row>
    <row r="98">
      <c r="A98" s="2"/>
      <c r="B98"/>
      <c r="C98" s="3"/>
    </row>
    <row r="99">
      <c r="A99" s="2"/>
      <c r="B99"/>
      <c r="C99" s="3"/>
    </row>
    <row r="100">
      <c r="A100" s="2"/>
      <c r="B100"/>
      <c r="C100" s="3"/>
    </row>
    <row r="101">
      <c r="A101" s="2"/>
      <c r="B101"/>
      <c r="C101" s="3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8" customWidth="1"/>
  </cols>
  <sheetData>
    <row r="1">
      <c r="A1" s="6" t="inlineStr">
        <is>
          <t xml:space="preserve">Месяц (первое число)</t>
        </is>
      </c>
      <c r="B1" s="4">
        <v>46327</v>
      </c>
    </row>
    <row r="2">
      <c r="A2" t="inlineStr">
        <is>
          <t xml:space="preserve">Занятий проведено</t>
        </is>
      </c>
      <c r="B2" s="0">
        <f>COUNTIFS(Занятия!$D$2:$D$101,"Проведено",Занятия!$A$2:$A$101,"&gt;="&amp;$B$1,Занятия!$A$2:$A$101,"&lt;"&amp;EDATE($B$1,1))</f>
      </c>
    </row>
    <row r="3">
      <c r="A3" t="inlineStr">
        <is>
          <t xml:space="preserve">Занятий отменено</t>
        </is>
      </c>
      <c r="B3" s="0">
        <f>COUNTIFS(Занятия!$D$2:$D$101,"Отменено",Занятия!$A$2:$A$101,"&gt;="&amp;$B$1,Занятия!$A$2:$A$101,"&lt;"&amp;EDATE($B$1,1))</f>
      </c>
    </row>
    <row r="4">
      <c r="A4" t="inlineStr">
        <is>
          <t xml:space="preserve">Занятий перенесено</t>
        </is>
      </c>
      <c r="B4" s="0">
        <f>COUNTIFS(Занятия!$D$2:$D$101,"Перенос",Занятия!$A$2:$A$101,"&gt;="&amp;$B$1,Занятия!$A$2:$A$101,"&lt;"&amp;EDATE($B$1,1))</f>
      </c>
    </row>
    <row r="5">
      <c r="A5" t="inlineStr">
        <is>
          <t xml:space="preserve">Начислено за месяц, ₽</t>
        </is>
      </c>
      <c r="B5" s="3">
        <f>SUMIFS(Занятия!$E$2:$E$101,Занятия!$A$2:$A$101,"&gt;="&amp;$B$1,Занятия!$A$2:$A$101,"&lt;"&amp;EDATE($B$1,1))</f>
      </c>
    </row>
    <row r="6">
      <c r="A6" t="inlineStr">
        <is>
          <t xml:space="preserve">Получено за месяц, ₽</t>
        </is>
      </c>
      <c r="B6" s="3">
        <f>SUMIFS('Оплаты и долги'!$C$2:$C$101,'Оплаты и долги'!$A$2:$A$101,"&gt;="&amp;$B$1,'Оплаты и долги'!$A$2:$A$101,"&lt;"&amp;EDATE($B$1,1))</f>
      </c>
    </row>
    <row r="7">
      <c r="A7" t="inlineStr">
        <is>
          <t xml:space="preserve">Общий долг учеников на сегодня, ₽</t>
        </is>
      </c>
      <c r="B7" s="3">
        <f>SUM('Оплаты и долги'!$H$2:$H$21)</f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0" customWidth="1"/>
  </cols>
  <sheetData>
    <row r="1">
      <c r="A1" s="6" t="inlineStr">
        <is>
          <t xml:space="preserve">Когда таблица перестанет справляться</t>
        </is>
      </c>
    </row>
    <row r="2">
      <c r="A2" s="5" t="inlineStr">
        <is>
          <t xml:space="preserve">Таблица хороша, пока вы помните всё сами. Признаки, что она начинает мешать:</t>
        </is>
      </c>
    </row>
    <row r="3">
      <c r="A3" s="5" t="inlineStr">
        <is>
          <t xml:space="preserve">• одно и то же приходится вносить в несколько листов или файлов;</t>
        </is>
      </c>
    </row>
    <row r="4">
      <c r="A4" s="5" t="inlineStr">
        <is>
          <t xml:space="preserve">• расписание лежит отдельно от оплат, а долги вы сверяете вручную;</t>
        </is>
      </c>
    </row>
    <row r="5">
      <c r="A5" s="5" t="inlineStr">
        <is>
          <t xml:space="preserve">• учеников стало больше, и строки легко перепутать;</t>
        </is>
      </c>
    </row>
    <row r="6">
      <c r="A6" s="5" t="inlineStr">
        <is>
          <t xml:space="preserve">• хочется смотреть учёт с телефона и не бояться испортить формулу.</t>
        </is>
      </c>
    </row>
    <row r="7">
      <c r="A7"/>
    </row>
    <row r="8">
      <c r="A8" s="5" t="inlineStr">
        <is>
          <t xml:space="preserve">Тогда можно попробовать TutRoom: кабинет репетитора, работает в браузере.</t>
        </is>
      </c>
    </row>
    <row r="9">
      <c r="A9" s="5" t="inlineStr">
        <is>
          <t xml:space="preserve">Тариф Free: 0 ₽, до 6 учеников. Тариф Pro: 399 ₽ в месяц.</t>
        </is>
      </c>
    </row>
    <row r="10">
      <c r="A10" s="0">
        <f>HYPERLINK("https://tutroom.ru/?utm_source=template&amp;utm_medium=xlsx","Открыть TutRoom")</f>
      </c>
    </row>
    <row r="11">
      <c r="A11" t="inlineStr">
        <is>
          <t xml:space="preserve">https://tutroom.ru/?utm_source=template&amp;utm_medium=xlsx</t>
        </is>
      </c>
    </row>
  </sheetData>
</worksheet>
</file>